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71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<sst xmlns="http://schemas.openxmlformats.org/spreadsheetml/2006/main" count="728" uniqueCount="64">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</sst>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196" fontId="0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E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33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33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33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33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33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34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135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33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33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33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33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3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33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H24" s="133"/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34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135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33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33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33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33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33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33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33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33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33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33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33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33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33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33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135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33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33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33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33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33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33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33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33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33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33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33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33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135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135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135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33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33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33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33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33"/>
    </row>
    <row r="62" spans="1:34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  <c r="AH62" s="133"/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7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135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135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33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33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33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33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33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8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33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33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33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33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9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9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9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9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9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9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9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9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9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9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9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9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9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9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9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9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40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33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41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33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33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33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7" sqref="A47:IV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104323.6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138582.11000000002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4906.399999999998</v>
      </c>
      <c r="AH10" s="133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1103.3999999999905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1107.3799999999933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920.8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1482.3899999999996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347.29999999999995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391.1199999999997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4507.910000000001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104323.6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138582.11000000002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79549.1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112792.27000000006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83" sqref="J8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35038.4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43432.90000000001</v>
      </c>
      <c r="AF7" s="54"/>
      <c r="AG7" s="40"/>
    </row>
    <row r="8" spans="1:55" ht="18" customHeight="1">
      <c r="A8" s="47" t="s">
        <v>30</v>
      </c>
      <c r="B8" s="33">
        <f>SUM(E8:AB8)</f>
        <v>18330.8</v>
      </c>
      <c r="C8" s="103">
        <v>157976.37000000008</v>
      </c>
      <c r="D8" s="59">
        <v>12815.7</v>
      </c>
      <c r="E8" s="60">
        <v>3929.8</v>
      </c>
      <c r="F8" s="61">
        <v>3302.3</v>
      </c>
      <c r="G8" s="61">
        <v>4842.4</v>
      </c>
      <c r="H8" s="61">
        <v>6256.3</v>
      </c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169339.07000000007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218707.39000000004</v>
      </c>
      <c r="C9" s="104">
        <f aca="true" t="shared" si="0" ref="C9:AD9">C10+C15+C24+C33+C47+C52+C54+C61+C62+C71+C72+C88+C76+C81+C83+C82+C69+C89+C90+C91+C70+C40+C92</f>
        <v>138574.01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23611.1</v>
      </c>
      <c r="AG9" s="69">
        <f>AG10+AG15+AG24+AG33+AG47+AG52+AG54+AG61+AG62+AG71+AG72+AG76+AG88+AG81+AG83+AG82+AG69+AG89+AG91+AG90+AG70+AG40+AG92</f>
        <v>333670.3</v>
      </c>
      <c r="AH9" s="41"/>
      <c r="AI9" s="41"/>
    </row>
    <row r="10" spans="1:34" ht="15.7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1063.5</v>
      </c>
      <c r="AG10" s="72">
        <f>B10+C10-AF10</f>
        <v>23940.600000000002</v>
      </c>
      <c r="AH10" s="133"/>
    </row>
    <row r="11" spans="1:34" ht="15.7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767.9</v>
      </c>
      <c r="AG11" s="72">
        <f>B11+C11-AF11</f>
        <v>20368.319999999996</v>
      </c>
      <c r="AH11" s="133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307.49999999999983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274.6</v>
      </c>
      <c r="AG14" s="72">
        <f>AG10-AG11-AG12-AG13</f>
        <v>3264.780000000006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4100</v>
      </c>
      <c r="AG15" s="72">
        <f aca="true" t="shared" si="3" ref="AG15:AG31">B15+C15-AF15</f>
        <v>133808.8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3644</v>
      </c>
      <c r="AG16" s="115">
        <f t="shared" si="3"/>
        <v>48538.4</v>
      </c>
      <c r="AH16" s="134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3855.9</v>
      </c>
      <c r="AG17" s="72">
        <f t="shared" si="3"/>
        <v>109635.9</v>
      </c>
      <c r="AH17" s="135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33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120.5</v>
      </c>
      <c r="AG19" s="72">
        <f t="shared" si="3"/>
        <v>9473.7</v>
      </c>
      <c r="AH19" s="133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36.3</v>
      </c>
      <c r="AG20" s="72">
        <f t="shared" si="3"/>
        <v>2916.8999999999996</v>
      </c>
      <c r="AH20" s="133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</v>
      </c>
      <c r="AG21" s="72">
        <f t="shared" si="3"/>
        <v>1188.1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68.29999999999973</v>
      </c>
      <c r="AG23" s="72">
        <f t="shared" si="3"/>
        <v>10581.300000000003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531.6</v>
      </c>
      <c r="AG24" s="72">
        <f t="shared" si="3"/>
        <v>44359.19999999999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>
        <v>154.4</v>
      </c>
      <c r="H25" s="75">
        <v>28.9</v>
      </c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183.3</v>
      </c>
      <c r="AG25" s="115">
        <f t="shared" si="3"/>
        <v>24153.000000000007</v>
      </c>
      <c r="AH25" s="57"/>
      <c r="AI25" s="136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531.6</v>
      </c>
      <c r="AG32" s="72">
        <f>AG24</f>
        <v>44359.19999999999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2362.39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111.18999999999983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45.70000000000016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237.5</v>
      </c>
      <c r="AG47" s="72">
        <f>B47+C47-AF47</f>
        <v>3638.29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.75">
      <c r="A49" s="3" t="s">
        <v>16</v>
      </c>
      <c r="B49" s="72">
        <v>2171.5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179.2</v>
      </c>
      <c r="AG49" s="72">
        <f>B49+C49-AF49</f>
        <v>2916.7700000000004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58.3</v>
      </c>
      <c r="AG51" s="72">
        <f>AG47-AG49-AG48</f>
        <v>612.0199999999995</v>
      </c>
    </row>
    <row r="52" spans="1:33" ht="15" customHeight="1">
      <c r="A52" s="4" t="s">
        <v>0</v>
      </c>
      <c r="B52" s="72">
        <f>4446.9-312.7</f>
        <v>4134.2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1344.8</v>
      </c>
      <c r="AG52" s="72">
        <f aca="true" t="shared" si="11" ref="AG52:AG59">B52+C52-AF52</f>
        <v>7297.509999999999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>
        <v>597.9</v>
      </c>
      <c r="F53" s="67">
        <v>5.5</v>
      </c>
      <c r="G53" s="67"/>
      <c r="H53" s="67">
        <v>67.2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670.6</v>
      </c>
      <c r="AG53" s="72">
        <f t="shared" si="11"/>
        <v>942.1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311.4</v>
      </c>
      <c r="AG54" s="72">
        <f t="shared" si="11"/>
        <v>2894.7500000000005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v>20.5</v>
      </c>
      <c r="C57" s="72">
        <v>62.500000000000114</v>
      </c>
      <c r="D57" s="67"/>
      <c r="E57" s="67">
        <v>8.4</v>
      </c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8.4</v>
      </c>
      <c r="AG57" s="72">
        <f t="shared" si="11"/>
        <v>74.60000000000011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303</v>
      </c>
      <c r="AG60" s="72">
        <f>AG54-AG55-AG57-AG59-AG56-AG58</f>
        <v>1452.6500000000003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668.8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100</v>
      </c>
      <c r="AG62" s="72">
        <f t="shared" si="14"/>
        <v>4904.6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4.8</v>
      </c>
      <c r="AG65" s="72">
        <f t="shared" si="14"/>
        <v>108.9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2.5</v>
      </c>
      <c r="AG66" s="72">
        <f t="shared" si="14"/>
        <v>127.80000000000001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92.7</v>
      </c>
      <c r="AG68" s="72">
        <f>AG62-AG63-AG66-AG67-AG65-AG64</f>
        <v>1315.0000000000002</v>
      </c>
    </row>
    <row r="69" spans="1:33" ht="31.5">
      <c r="A69" s="4" t="s">
        <v>45</v>
      </c>
      <c r="B69" s="72">
        <v>3329.6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</f>
        <v>1323.2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198.39999999999998</v>
      </c>
      <c r="AG72" s="130">
        <f t="shared" si="16"/>
        <v>3424.2999999999997</v>
      </c>
      <c r="AH72" s="86">
        <f>AG72+AG69+AG76</f>
        <v>6063.56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46.4</v>
      </c>
    </row>
    <row r="76" spans="1:35" s="11" customFormat="1" ht="15.7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>
        <v>10.4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10.4</v>
      </c>
      <c r="AG76" s="130">
        <f t="shared" si="16"/>
        <v>666.5600000000001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146.79999999999998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2809.8</v>
      </c>
      <c r="AG89" s="72">
        <f t="shared" si="16"/>
        <v>4908.299999999999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10960.5</v>
      </c>
      <c r="AG92" s="72">
        <f t="shared" si="16"/>
        <v>92867.90000000001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218707.39000000004</v>
      </c>
      <c r="C94" s="132">
        <f t="shared" si="17"/>
        <v>138574.01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23611.1</v>
      </c>
      <c r="AG94" s="84">
        <f>AG10+AG15+AG24+AG33+AG47+AG52+AG54+AG61+AG62+AG69+AG71+AG72+AG76+AG81+AG82+AG83+AG88+AG89+AG90+AG91+AG70+AG40+AG92</f>
        <v>333670.3</v>
      </c>
    </row>
    <row r="95" spans="1:33" ht="15.7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4623.799999999999</v>
      </c>
      <c r="AG95" s="71">
        <f>B95+C95-AF95</f>
        <v>136299.72000000003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800.8000000000001</v>
      </c>
      <c r="AG96" s="71">
        <f>B96+C96-AF96</f>
        <v>4862.199999999999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125.29999999999998</v>
      </c>
      <c r="AG98" s="71">
        <f>B98+C98-AF98</f>
        <v>9868.800000000001</v>
      </c>
    </row>
    <row r="99" spans="1:33" ht="15.7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205.2</v>
      </c>
      <c r="AG99" s="71">
        <f>B99+C99-AF99</f>
        <v>5894.370000000001</v>
      </c>
    </row>
    <row r="100" spans="1:33" ht="12.75">
      <c r="A100" s="1" t="s">
        <v>35</v>
      </c>
      <c r="B100" s="2">
        <f aca="true" t="shared" si="24" ref="B100:AD100">B94-B95-B96-B97-B98-B99</f>
        <v>81690.79000000004</v>
      </c>
      <c r="C100" s="20">
        <f t="shared" si="24"/>
        <v>112896.72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17856</v>
      </c>
      <c r="AG100" s="85">
        <f>AG94-AG95-AG96-AG97-AG98-AG99</f>
        <v>176731.50999999995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2018-06-08T11:25:48Z</dcterms:modified>
  <cp:category/>
  <cp:version/>
  <cp:contentType/>
  <cp:contentStatus/>
</cp:coreProperties>
</file>